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120" yWindow="120" windowWidth="9372" windowHeight="4452"/>
  </bookViews>
  <sheets>
    <sheet name="Model" sheetId="1" r:id="rId1"/>
    <sheet name="Output Results" sheetId="1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"IDEK4JFEDDJ86PF2NACMWICV"</definedName>
    <definedName name="PalisadeReportWorkbookCreatedBy">"AtRisk"</definedName>
    <definedName name="PalisadeReportWorksheetCreatedBy" localSheetId="1">"AtRisk"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FALSE</definedName>
    <definedName name="RiskExcelReportsToGenerate">129</definedName>
    <definedName name="RiskFixedSeed" hidden="1">1</definedName>
    <definedName name="RiskGenerateExcelReportsAtEndOfSimulation">TRUE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5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StatFunctionsUpdateFreq">1</definedName>
    <definedName name="RiskTemplateSheetName">"myTemplate"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12" i="1" l="1"/>
  <c r="B9" i="1"/>
  <c r="B15" i="1" s="1"/>
  <c r="B16" i="1" l="1"/>
  <c r="B14" i="1"/>
  <c r="B13" i="1"/>
  <c r="B17" i="1" l="1"/>
</calcChain>
</file>

<file path=xl/sharedStrings.xml><?xml version="1.0" encoding="utf-8"?>
<sst xmlns="http://schemas.openxmlformats.org/spreadsheetml/2006/main" count="39" uniqueCount="28">
  <si>
    <t>Inputs</t>
  </si>
  <si>
    <t>Demand distribution (normal)</t>
  </si>
  <si>
    <t>Sales Price</t>
  </si>
  <si>
    <t>Mean</t>
  </si>
  <si>
    <t>Initial Order Cost</t>
  </si>
  <si>
    <t>Stdev</t>
  </si>
  <si>
    <t>Later Order Cost</t>
  </si>
  <si>
    <t>Salvage Value</t>
  </si>
  <si>
    <t>Possible order quantities to try (could try others)</t>
  </si>
  <si>
    <t>Order Quantity</t>
  </si>
  <si>
    <t>Simulation</t>
  </si>
  <si>
    <t>Demand</t>
  </si>
  <si>
    <t>Fullprice Sales revenue</t>
  </si>
  <si>
    <t>Disposal Sales revenue</t>
  </si>
  <si>
    <t>Reorder Cost</t>
  </si>
  <si>
    <t>Profit</t>
  </si>
  <si>
    <t>Ordering cars</t>
  </si>
  <si>
    <t>Std Dev</t>
  </si>
  <si>
    <t>Name</t>
  </si>
  <si>
    <t>B17</t>
  </si>
  <si>
    <t>Max</t>
  </si>
  <si>
    <t>Min</t>
  </si>
  <si>
    <t>Graph</t>
  </si>
  <si>
    <t>Sim#</t>
  </si>
  <si>
    <t>Cell</t>
  </si>
  <si>
    <r>
      <t>Date:</t>
    </r>
    <r>
      <rPr>
        <sz val="8"/>
        <color theme="1"/>
        <rFont val="Tahoma"/>
        <family val="2"/>
      </rPr>
      <t xml:space="preserve"> Friday, March 14, 2014 11:03:45 AM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</si>
  <si>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</si>
  <si>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@RISK Output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</si>
</sst>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0.0"/>
  </numFmts>
  <fonts count="9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.25"/>
      <name val="Tahoma"/>
      <family val="2"/>
    </font>
    <font>
      <sz val="10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0" fontId="3" fillId="0" borderId="0" xfId="0" applyFont="1" applyFill="1" applyBorder="1"/>
    <xf numFmtId="0" fontId="3" fillId="2" borderId="0" xfId="0" applyFont="1" applyFill="1" applyBorder="1"/>
    <xf numFmtId="164" fontId="3" fillId="0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Border="1"/>
    <xf numFmtId="165" fontId="3" fillId="0" borderId="0" xfId="0" applyNumberFormat="1" applyFont="1" applyFill="1"/>
    <xf numFmtId="164" fontId="3" fillId="0" borderId="0" xfId="0" applyNumberFormat="1" applyFont="1"/>
    <xf numFmtId="164" fontId="3" fillId="4" borderId="0" xfId="0" applyNumberFormat="1" applyFont="1" applyFill="1" applyBorder="1"/>
    <xf numFmtId="0" fontId="1" fillId="0" borderId="0" xfId="1"/>
    <xf numFmtId="164" fontId="4" fillId="0" borderId="2" xfId="2" applyNumberFormat="1" applyFont="1" applyFill="1" applyBorder="1" applyAlignment="1">
      <alignment horizontal="left" vertical="center" wrapText="1"/>
    </xf>
    <xf numFmtId="164" fontId="4" fillId="0" borderId="3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left" vertical="center"/>
    </xf>
    <xf numFmtId="0" fontId="4" fillId="0" borderId="3" xfId="2" applyNumberFormat="1" applyFont="1" applyFill="1" applyBorder="1" applyAlignment="1">
      <alignment horizontal="left" vertical="center" wrapText="1"/>
    </xf>
    <xf numFmtId="0" fontId="4" fillId="0" borderId="4" xfId="2" applyNumberFormat="1" applyFont="1" applyFill="1" applyBorder="1" applyAlignment="1">
      <alignment horizontal="left" vertical="center" wrapText="1"/>
    </xf>
    <xf numFmtId="164" fontId="4" fillId="0" borderId="5" xfId="2" applyNumberFormat="1" applyFont="1" applyFill="1" applyBorder="1" applyAlignment="1">
      <alignment horizontal="left" vertical="center" wrapText="1"/>
    </xf>
    <xf numFmtId="164" fontId="4" fillId="0" borderId="6" xfId="2" applyNumberFormat="1" applyFont="1" applyFill="1" applyBorder="1" applyAlignment="1">
      <alignment horizontal="left" vertical="center" wrapText="1"/>
    </xf>
    <xf numFmtId="0" fontId="5" fillId="0" borderId="6" xfId="2" applyNumberFormat="1" applyFont="1" applyFill="1" applyBorder="1" applyAlignment="1">
      <alignment horizontal="left" vertical="center"/>
    </xf>
    <xf numFmtId="0" fontId="4" fillId="0" borderId="6" xfId="2" applyNumberFormat="1" applyFont="1" applyFill="1" applyBorder="1" applyAlignment="1">
      <alignment horizontal="left" vertical="center" wrapText="1"/>
    </xf>
    <xf numFmtId="0" fontId="4" fillId="0" borderId="7" xfId="2" applyNumberFormat="1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horizontal="left" vertical="center" wrapText="1"/>
    </xf>
    <xf numFmtId="164" fontId="4" fillId="0" borderId="9" xfId="2" applyNumberFormat="1" applyFont="1" applyFill="1" applyBorder="1" applyAlignment="1">
      <alignment horizontal="left" vertical="center" wrapText="1"/>
    </xf>
    <xf numFmtId="0" fontId="5" fillId="0" borderId="9" xfId="2" applyNumberFormat="1" applyFont="1" applyFill="1" applyBorder="1" applyAlignment="1">
      <alignment horizontal="left" vertical="center"/>
    </xf>
    <xf numFmtId="0" fontId="4" fillId="0" borderId="9" xfId="2" applyNumberFormat="1" applyFont="1" applyFill="1" applyBorder="1" applyAlignment="1">
      <alignment horizontal="left" vertical="center" wrapText="1"/>
    </xf>
    <xf numFmtId="0" fontId="4" fillId="0" borderId="10" xfId="2" applyNumberFormat="1" applyFont="1" applyFill="1" applyBorder="1" applyAlignment="1">
      <alignment horizontal="left" vertical="center" wrapText="1"/>
    </xf>
    <xf numFmtId="9" fontId="4" fillId="0" borderId="11" xfId="2" applyNumberFormat="1" applyFont="1" applyFill="1" applyBorder="1" applyAlignment="1">
      <alignment vertical="top"/>
    </xf>
    <xf numFmtId="9" fontId="4" fillId="0" borderId="12" xfId="2" applyNumberFormat="1" applyFont="1" applyFill="1" applyBorder="1" applyAlignment="1">
      <alignment vertical="top"/>
    </xf>
    <xf numFmtId="43" fontId="4" fillId="0" borderId="12" xfId="2" applyFont="1" applyFill="1" applyBorder="1" applyAlignment="1">
      <alignment vertical="top"/>
    </xf>
    <xf numFmtId="43" fontId="4" fillId="0" borderId="12" xfId="2" applyFont="1" applyFill="1" applyBorder="1" applyAlignment="1">
      <alignment horizontal="left" vertical="center"/>
    </xf>
    <xf numFmtId="43" fontId="4" fillId="0" borderId="13" xfId="2" applyFont="1" applyFill="1" applyBorder="1" applyAlignment="1">
      <alignment vertical="top"/>
    </xf>
    <xf numFmtId="0" fontId="6" fillId="5" borderId="1" xfId="1" applyFont="1" applyFill="1" applyBorder="1"/>
    <xf numFmtId="0" fontId="7" fillId="5" borderId="1" xfId="1" applyFont="1" applyFill="1" applyBorder="1"/>
    <xf numFmtId="0" fontId="6" fillId="5" borderId="0" xfId="1" applyFont="1" applyFill="1" applyBorder="1"/>
    <xf numFmtId="0" fontId="7" fillId="5" borderId="0" xfId="1" applyFont="1" applyFill="1" applyBorder="1"/>
    <xf numFmtId="0" fontId="8" fillId="5" borderId="0" xfId="1" applyFont="1" applyFill="1" applyBorder="1"/>
    <xf numFmtId="0" fontId="8" fillId="5" borderId="0" xfId="1" quotePrefix="1" applyFont="1" applyFill="1" applyBorder="1"/>
  </cellXfs>
  <cellStyles count="3">
    <cellStyle name="Comma 2" xfId="2"/>
    <cellStyle name="Normal" xfId="0" builtinId="0" customBuiltin="1"/>
    <cellStyle name="Normal 2" xfId="1"/>
  </cellStyles>
  <dxfs count="4">
    <dxf>
      <fill>
        <patternFill>
          <bgColor indexed="26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11</xdr:row>
      <xdr:rowOff>22225</xdr:rowOff>
    </xdr:from>
    <xdr:to>
      <xdr:col>9</xdr:col>
      <xdr:colOff>137160</xdr:colOff>
      <xdr:row>18</xdr:row>
      <xdr:rowOff>114300</xdr:rowOff>
    </xdr:to>
    <xdr:sp macro="" textlink="">
      <xdr:nvSpPr>
        <xdr:cNvPr id="3" name="TextBox 2"/>
        <xdr:cNvSpPr txBox="1"/>
      </xdr:nvSpPr>
      <xdr:spPr>
        <a:xfrm>
          <a:off x="3068320" y="2033905"/>
          <a:ext cx="3606800" cy="137223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cells unless @RISK is loaded.</a:t>
          </a:r>
          <a:endParaRPr lang="en-US">
            <a:effectLst/>
          </a:endParaRPr>
        </a:p>
        <a:p>
          <a:endParaRPr lang="en-US" sz="1100"/>
        </a:p>
        <a:p>
          <a:r>
            <a:rPr lang="en-US" sz="1100"/>
            <a:t>From the next sheet, it appears that an order quantity of around 100 (simulation</a:t>
          </a:r>
          <a:r>
            <a:rPr lang="en-US" sz="1100" baseline="0"/>
            <a:t> 2) </a:t>
          </a:r>
          <a:r>
            <a:rPr lang="en-US" sz="1100"/>
            <a:t>is good.  It has the largest mean profit, and it also has a lower standard deviation (less risk) than any of the larger order quantities.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92202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10490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28778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8</xdr:row>
      <xdr:rowOff>7620</xdr:rowOff>
    </xdr:from>
    <xdr:to>
      <xdr:col>4</xdr:col>
      <xdr:colOff>1013460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47066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9</xdr:row>
      <xdr:rowOff>7620</xdr:rowOff>
    </xdr:from>
    <xdr:to>
      <xdr:col>4</xdr:col>
      <xdr:colOff>1013460</xdr:colOff>
      <xdr:row>9</xdr:row>
      <xdr:rowOff>495300</xdr:rowOff>
    </xdr:to>
    <xdr:pic>
      <xdr:nvPicPr>
        <xdr:cNvPr id="6" name="Picture 5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0" y="1653540"/>
          <a:ext cx="61722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8"/>
  <sheetViews>
    <sheetView tabSelected="1" workbookViewId="0"/>
  </sheetViews>
  <sheetFormatPr defaultColWidth="9.109375" defaultRowHeight="14.4" x14ac:dyDescent="0.3"/>
  <cols>
    <col min="1" max="1" width="20.109375" style="2" customWidth="1"/>
    <col min="2" max="2" width="11.44140625" style="2" customWidth="1"/>
    <col min="3" max="16384" width="9.109375" style="2"/>
  </cols>
  <sheetData>
    <row r="1" spans="1:8" x14ac:dyDescent="0.3">
      <c r="A1" s="1" t="s">
        <v>16</v>
      </c>
      <c r="B1" s="1"/>
    </row>
    <row r="3" spans="1:8" x14ac:dyDescent="0.3">
      <c r="A3" s="1" t="s">
        <v>0</v>
      </c>
      <c r="D3" s="3" t="s">
        <v>1</v>
      </c>
      <c r="E3" s="4"/>
      <c r="F3" s="4"/>
    </row>
    <row r="4" spans="1:8" x14ac:dyDescent="0.3">
      <c r="A4" s="2" t="s">
        <v>2</v>
      </c>
      <c r="B4" s="5">
        <v>15000</v>
      </c>
      <c r="D4" s="6" t="s">
        <v>3</v>
      </c>
      <c r="E4" s="7">
        <v>100</v>
      </c>
      <c r="F4" s="6"/>
    </row>
    <row r="5" spans="1:8" x14ac:dyDescent="0.3">
      <c r="A5" s="2" t="s">
        <v>4</v>
      </c>
      <c r="B5" s="5">
        <v>10000</v>
      </c>
      <c r="D5" s="6" t="s">
        <v>5</v>
      </c>
      <c r="E5" s="7">
        <v>15</v>
      </c>
      <c r="F5" s="6"/>
    </row>
    <row r="6" spans="1:8" x14ac:dyDescent="0.3">
      <c r="A6" s="2" t="s">
        <v>6</v>
      </c>
      <c r="B6" s="5">
        <v>12000</v>
      </c>
      <c r="D6" s="6"/>
      <c r="E6" s="6"/>
      <c r="F6" s="6"/>
    </row>
    <row r="7" spans="1:8" x14ac:dyDescent="0.3">
      <c r="A7" s="2" t="s">
        <v>7</v>
      </c>
      <c r="B7" s="5">
        <v>9000</v>
      </c>
      <c r="D7" s="6"/>
      <c r="E7" s="6"/>
      <c r="F7" s="6"/>
    </row>
    <row r="8" spans="1:8" x14ac:dyDescent="0.3">
      <c r="B8" s="8"/>
      <c r="D8" s="6" t="s">
        <v>8</v>
      </c>
      <c r="E8" s="6"/>
      <c r="F8" s="6"/>
    </row>
    <row r="9" spans="1:8" x14ac:dyDescent="0.3">
      <c r="A9" s="2" t="s">
        <v>9</v>
      </c>
      <c r="B9" s="9">
        <f ca="1">_xll.RiskSimtable(D9:H9)</f>
        <v>75</v>
      </c>
      <c r="D9" s="2">
        <v>75</v>
      </c>
      <c r="E9" s="10">
        <v>100</v>
      </c>
      <c r="F9" s="2">
        <v>125</v>
      </c>
      <c r="G9" s="10">
        <v>150</v>
      </c>
      <c r="H9" s="2">
        <v>175</v>
      </c>
    </row>
    <row r="10" spans="1:8" x14ac:dyDescent="0.3">
      <c r="B10" s="6"/>
      <c r="D10" s="10"/>
      <c r="F10" s="10"/>
    </row>
    <row r="11" spans="1:8" x14ac:dyDescent="0.3">
      <c r="A11" s="1" t="s">
        <v>10</v>
      </c>
      <c r="B11" s="8"/>
      <c r="D11" s="10"/>
      <c r="F11" s="10"/>
    </row>
    <row r="12" spans="1:8" x14ac:dyDescent="0.3">
      <c r="A12" s="2" t="s">
        <v>11</v>
      </c>
      <c r="B12" s="11">
        <f ca="1">_xll.RiskNormal(E4,E5)</f>
        <v>100</v>
      </c>
    </row>
    <row r="13" spans="1:8" x14ac:dyDescent="0.3">
      <c r="A13" s="2" t="s">
        <v>12</v>
      </c>
      <c r="B13" s="12">
        <f ca="1">B12*B4</f>
        <v>1500000</v>
      </c>
    </row>
    <row r="14" spans="1:8" x14ac:dyDescent="0.3">
      <c r="A14" s="2" t="s">
        <v>13</v>
      </c>
      <c r="B14" s="12">
        <f ca="1">MAX(B9-B12,0)*B7</f>
        <v>0</v>
      </c>
    </row>
    <row r="15" spans="1:8" x14ac:dyDescent="0.3">
      <c r="A15" s="2" t="s">
        <v>4</v>
      </c>
      <c r="B15" s="12">
        <f ca="1">B5*B9</f>
        <v>750000</v>
      </c>
    </row>
    <row r="16" spans="1:8" x14ac:dyDescent="0.3">
      <c r="A16" s="2" t="s">
        <v>14</v>
      </c>
      <c r="B16" s="12">
        <f ca="1">MAX(B12-B9,0)*B6</f>
        <v>300000</v>
      </c>
    </row>
    <row r="17" spans="1:3" x14ac:dyDescent="0.3">
      <c r="A17" s="2" t="s">
        <v>15</v>
      </c>
      <c r="B17" s="13">
        <f ca="1">_xll.RiskOutput()+B13+B14-B15-B16</f>
        <v>450000</v>
      </c>
    </row>
    <row r="18" spans="1:3" x14ac:dyDescent="0.3">
      <c r="C18" s="12"/>
    </row>
  </sheetData>
  <phoneticPr fontId="0" type="noConversion"/>
  <printOptions headings="1" gridLines="1" gridLinesSet="0"/>
  <pageMargins left="0.75" right="0.75" top="1" bottom="1" header="0.5" footer="0.5"/>
  <pageSetup scale="83" orientation="portrait" horizontalDpi="4294967292" r:id="rId1"/>
  <headerFooter alignWithMargins="0">
    <oddFooter>&amp;CProblem 13.3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10"/>
  <sheetViews>
    <sheetView showGridLines="0" workbookViewId="0"/>
  </sheetViews>
  <sheetFormatPr defaultColWidth="9.21875" defaultRowHeight="14.4" x14ac:dyDescent="0.3"/>
  <cols>
    <col min="1" max="1" width="0.33203125" style="14" customWidth="1"/>
    <col min="2" max="2" width="24" style="14" customWidth="1"/>
    <col min="3" max="4" width="5" style="14" customWidth="1"/>
    <col min="5" max="5" width="15" style="14" customWidth="1"/>
    <col min="6" max="11" width="14.44140625" style="14" customWidth="1"/>
    <col min="12" max="16384" width="9.21875" style="14"/>
  </cols>
  <sheetData>
    <row r="1" spans="2:11" s="39" customFormat="1" ht="17.399999999999999" x14ac:dyDescent="0.3">
      <c r="B1" s="40" t="s">
        <v>27</v>
      </c>
    </row>
    <row r="2" spans="2:11" s="37" customFormat="1" ht="10.199999999999999" x14ac:dyDescent="0.2">
      <c r="B2" s="38" t="s">
        <v>26</v>
      </c>
    </row>
    <row r="3" spans="2:11" s="35" customFormat="1" ht="10.199999999999999" x14ac:dyDescent="0.2">
      <c r="B3" s="36" t="s">
        <v>25</v>
      </c>
    </row>
    <row r="4" spans="2:11" ht="15" thickBot="1" x14ac:dyDescent="0.35"/>
    <row r="5" spans="2:11" ht="13.5" customHeight="1" x14ac:dyDescent="0.3">
      <c r="B5" s="34" t="s">
        <v>18</v>
      </c>
      <c r="C5" s="32" t="s">
        <v>24</v>
      </c>
      <c r="D5" s="32" t="s">
        <v>23</v>
      </c>
      <c r="E5" s="33" t="s">
        <v>22</v>
      </c>
      <c r="F5" s="32" t="s">
        <v>21</v>
      </c>
      <c r="G5" s="32" t="s">
        <v>3</v>
      </c>
      <c r="H5" s="32" t="s">
        <v>20</v>
      </c>
      <c r="I5" s="32" t="s">
        <v>17</v>
      </c>
      <c r="J5" s="31">
        <v>0.05</v>
      </c>
      <c r="K5" s="30">
        <v>0.95</v>
      </c>
    </row>
    <row r="6" spans="2:11" ht="39.75" customHeight="1" x14ac:dyDescent="0.3">
      <c r="B6" s="29" t="s">
        <v>15</v>
      </c>
      <c r="C6" s="28" t="s">
        <v>19</v>
      </c>
      <c r="D6" s="28">
        <v>1</v>
      </c>
      <c r="E6" s="27"/>
      <c r="F6" s="26">
        <v>241693.7</v>
      </c>
      <c r="G6" s="26">
        <v>449110.9</v>
      </c>
      <c r="H6" s="26">
        <v>597563.9</v>
      </c>
      <c r="I6" s="26">
        <v>47390.61</v>
      </c>
      <c r="J6" s="26">
        <v>375870.5</v>
      </c>
      <c r="K6" s="25">
        <v>523637</v>
      </c>
    </row>
    <row r="7" spans="2:11" ht="39.75" customHeight="1" x14ac:dyDescent="0.3">
      <c r="B7" s="24" t="s">
        <v>15</v>
      </c>
      <c r="C7" s="23" t="s">
        <v>19</v>
      </c>
      <c r="D7" s="23">
        <v>2</v>
      </c>
      <c r="E7" s="22"/>
      <c r="F7" s="21">
        <v>216693.7</v>
      </c>
      <c r="G7" s="21">
        <v>482052.1</v>
      </c>
      <c r="H7" s="21">
        <v>647563.9</v>
      </c>
      <c r="I7" s="21">
        <v>68847.48</v>
      </c>
      <c r="J7" s="21">
        <v>351741.1</v>
      </c>
      <c r="K7" s="20">
        <v>573637</v>
      </c>
    </row>
    <row r="8" spans="2:11" ht="39.75" customHeight="1" x14ac:dyDescent="0.3">
      <c r="B8" s="24" t="s">
        <v>15</v>
      </c>
      <c r="C8" s="23" t="s">
        <v>19</v>
      </c>
      <c r="D8" s="23">
        <v>3</v>
      </c>
      <c r="E8" s="22"/>
      <c r="F8" s="21">
        <v>191693.7</v>
      </c>
      <c r="G8" s="21">
        <v>474111.5</v>
      </c>
      <c r="H8" s="21">
        <v>697563.9</v>
      </c>
      <c r="I8" s="21">
        <v>88001.39</v>
      </c>
      <c r="J8" s="21">
        <v>326741.09999999998</v>
      </c>
      <c r="K8" s="20">
        <v>622273.9</v>
      </c>
    </row>
    <row r="9" spans="2:11" ht="39.75" customHeight="1" x14ac:dyDescent="0.3">
      <c r="B9" s="24" t="s">
        <v>15</v>
      </c>
      <c r="C9" s="23" t="s">
        <v>19</v>
      </c>
      <c r="D9" s="23">
        <v>4</v>
      </c>
      <c r="E9" s="22"/>
      <c r="F9" s="21">
        <v>166693.70000000001</v>
      </c>
      <c r="G9" s="21">
        <v>450002.5</v>
      </c>
      <c r="H9" s="21">
        <v>745127.7</v>
      </c>
      <c r="I9" s="21">
        <v>90005.28</v>
      </c>
      <c r="J9" s="21">
        <v>301741.09999999998</v>
      </c>
      <c r="K9" s="20">
        <v>597273.9</v>
      </c>
    </row>
    <row r="10" spans="2:11" ht="39.75" customHeight="1" thickBot="1" x14ac:dyDescent="0.35">
      <c r="B10" s="19" t="s">
        <v>15</v>
      </c>
      <c r="C10" s="18" t="s">
        <v>19</v>
      </c>
      <c r="D10" s="18">
        <v>5</v>
      </c>
      <c r="E10" s="17"/>
      <c r="F10" s="16">
        <v>141693.70000000001</v>
      </c>
      <c r="G10" s="16">
        <v>425002.5</v>
      </c>
      <c r="H10" s="16">
        <v>720127.7</v>
      </c>
      <c r="I10" s="16">
        <v>90005.28</v>
      </c>
      <c r="J10" s="16">
        <v>276741.09999999998</v>
      </c>
      <c r="K10" s="15">
        <v>572273.9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1996-07-15T17:15:38Z</cp:lastPrinted>
  <dcterms:created xsi:type="dcterms:W3CDTF">1996-07-08T23:29:45Z</dcterms:created>
  <dcterms:modified xsi:type="dcterms:W3CDTF">2014-03-14T15:06:42Z</dcterms:modified>
</cp:coreProperties>
</file>